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расчет" sheetId="3" r:id="rId1"/>
  </sheets>
  <calcPr calcId="152511"/>
</workbook>
</file>

<file path=xl/calcChain.xml><?xml version="1.0" encoding="utf-8"?>
<calcChain xmlns="http://schemas.openxmlformats.org/spreadsheetml/2006/main">
  <c r="H31" i="3" l="1"/>
  <c r="G29" i="3"/>
  <c r="G21" i="3"/>
  <c r="G22" i="3"/>
  <c r="G23" i="3"/>
  <c r="G24" i="3"/>
  <c r="H26" i="3"/>
  <c r="G20" i="3"/>
  <c r="G14" i="3"/>
  <c r="G15" i="3"/>
  <c r="H17" i="3"/>
  <c r="G13" i="3"/>
  <c r="G7" i="3"/>
  <c r="G8" i="3"/>
  <c r="H10" i="3"/>
  <c r="F11" i="3"/>
  <c r="G32" i="3" l="1"/>
  <c r="H9" i="3"/>
  <c r="H11" i="3" s="1"/>
  <c r="G9" i="3"/>
  <c r="H16" i="3"/>
  <c r="H18" i="3" s="1"/>
  <c r="G16" i="3"/>
  <c r="G18" i="3" s="1"/>
  <c r="H30" i="3"/>
  <c r="H32" i="3" s="1"/>
  <c r="G30" i="3"/>
  <c r="H25" i="3"/>
  <c r="H27" i="3" s="1"/>
  <c r="G25" i="3"/>
  <c r="G27" i="3" s="1"/>
  <c r="G6" i="3"/>
  <c r="F32" i="3"/>
  <c r="H33" i="3" l="1"/>
  <c r="G11" i="3"/>
  <c r="G33" i="3" s="1"/>
  <c r="F18" i="3"/>
  <c r="F27" i="3"/>
  <c r="F33" i="3" l="1"/>
</calcChain>
</file>

<file path=xl/sharedStrings.xml><?xml version="1.0" encoding="utf-8"?>
<sst xmlns="http://schemas.openxmlformats.org/spreadsheetml/2006/main" count="81" uniqueCount="46">
  <si>
    <t>№</t>
  </si>
  <si>
    <t>п/п</t>
  </si>
  <si>
    <t>Наименование</t>
  </si>
  <si>
    <t>Описание</t>
  </si>
  <si>
    <t>Кол-во</t>
  </si>
  <si>
    <t>Единица измерения</t>
  </si>
  <si>
    <t>Стоимость, руб.</t>
  </si>
  <si>
    <t>Установка, изготовление и оформление фотозоны в тематике</t>
  </si>
  <si>
    <t>Установка, изготовление и оформление ограждения новогодней елки в тематике</t>
  </si>
  <si>
    <t>Содержание и ремонт ледовых композиций</t>
  </si>
  <si>
    <t>услуга</t>
  </si>
  <si>
    <t>Демонтаж ледовых композиций</t>
  </si>
  <si>
    <t>Установка, изготовление и оформление скульптуры – Дед Мороз и Снегурочка на подиуме с ограждением</t>
  </si>
  <si>
    <t>шт.</t>
  </si>
  <si>
    <t xml:space="preserve">Фотозона с подсветкой «Ледовый трон». Высота -  не менее 2 м, ширина -  не менее 1,5 м., толщина льда не менее 20 см. С невысоким сидением, для безопасного использования детьми.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 
</t>
  </si>
  <si>
    <t xml:space="preserve">Фотозона с подсветкой надпись: «С Новым Годом» с художественным оформлением в соответствии с тематикой ледовых композиций на пространстве. Высота фотозоны от 2,0 м. до 1,0 м., толщина льда не менее 20 см.  Общая длина не менее 10 метров.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 </t>
  </si>
  <si>
    <t>Фотозона с подсветкой в соответствии с тематикой, с вырезанным окошком для фотографирования
Высота – не менее 2 м, ширина – не менее 3 м., толщина льда не менее 20 см.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t>
  </si>
  <si>
    <t xml:space="preserve">Фотозона с подсветкой в соответствии с тематикой. Высота – не менее 2 м, ширина -  не менее 1,5 м., толщина льда не менее 20 см. С невысоким сидением, для безопасного использования детьми.
Подсветка композиции осуществляется путем вмораживания светодиодной ленты с красным оттенком с выводом питающего провода за границы композиции для подключения к питанию специалистами. Заказчика. 
</t>
  </si>
  <si>
    <t xml:space="preserve">Фотозона с подсветкой в соответствии с тематикой. Высота – не менее 2,5 м, ширина -  не менее 1,5 м., толщина льда не менее 20 см.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
</t>
  </si>
  <si>
    <t xml:space="preserve">Фотозона с подсветкойв соответствии с тематикой. Высота – не менее 2 м, ширина -  не менее 1,5 м., толщина льда не менее 20 см. С невысоким сидением, для безопасного использования детьми.
Подсветка композиции осуществляется путем вмораживания светодиодной ленты с красным оттенком с выводом питающего провода за границы композиции для подключения к питанию специалистами. Заказчика. 
</t>
  </si>
  <si>
    <t xml:space="preserve">Скульптуры «Дед Мороз» и «Снегурочка» изготавливаются изо льда, устанавливаются на ледовых подиумах. Высота композиции не менее 3 м, размеры в не менее 1,5 м*1,5 м. 
Общая длина двух частей ограждения не менее 10 метров.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
</t>
  </si>
  <si>
    <t>Ограждение новогодней елки по периметру с барельефом изготавливается изо льда высотой не менее 2 м., толщина льда не менее 20 см. Диаметр основания новогодней ели 12,5 м.</t>
  </si>
  <si>
    <t xml:space="preserve">Расчет стоимости этапов выполнения работ на оказание услуг по монтажу, техническому обслуживанию и демонтажу ледовых композиций на территории городских пространств МАУ «Красгорпарк» в зимнем сезоне 2025-2026 г.
</t>
  </si>
  <si>
    <t xml:space="preserve">Ледовые композиции территории  Сквер "Сибсталь". 
Тематика оформления: «ЗИМНИЙ ЯР» 
</t>
  </si>
  <si>
    <t xml:space="preserve">Ледовые композиции на территории Сквер ДК "Кировский". 
Тематика оформления: «ЗИМНИЙ ЯР» .
</t>
  </si>
  <si>
    <t xml:space="preserve">Ледовые композиции на территории Правобережная набережная р. Енисей (Ярыгинская). 
Тематика оформления: «ЗИМНИЙ ЯР» 
</t>
  </si>
  <si>
    <t xml:space="preserve">Ледовые композиции территории  Сквер "Энтузиастов". 
Тематика оформления: «ЗИМНИЙ ЯР» 
</t>
  </si>
  <si>
    <t xml:space="preserve">Итого: Ледовые композиции территории  Сквер "Энтузиастов". </t>
  </si>
  <si>
    <t>Итого: Ледовые композиции на территории Сквер ДК "Кировский"</t>
  </si>
  <si>
    <t>Итого: Ледовые композиции на территории Правобережная набережная р. Енисей (Ярыгинская)</t>
  </si>
  <si>
    <t>Установка, изготовление и художественное оформление малой ледяной горки</t>
  </si>
  <si>
    <t xml:space="preserve">Малая ледяная горка в соответствии с тематикой. Высота композиции не менее 2,0 м. Диаметр композиции не менее -4,6 м. Высота спуска- не более 0,4 м., ширина- не менее 1,0 м., толщина льда не менее 20 см.
</t>
  </si>
  <si>
    <t>Содержание и ремонт малой ледяной горки</t>
  </si>
  <si>
    <t>Демонтаж малой ледяной горки</t>
  </si>
  <si>
    <t xml:space="preserve">Разбор малой ледяной горки, и вывоз льда с территории городского пространства с 15.02.2026 г. до 28.02.2026 г. </t>
  </si>
  <si>
    <t xml:space="preserve">Разбор ледовых композиций, ограждение новогодней елки и вывоз льда с территории городского пространства с 15.02.2026 г. до 28.02.2026 г. </t>
  </si>
  <si>
    <t xml:space="preserve">Установка, изготовление и оформление скульптура – 2026 на подиуме </t>
  </si>
  <si>
    <t xml:space="preserve">Скульптура «2026» » изготавливаются изо льда, устанавливаются на ледовых подиумах. Высота композиции не менее 3 м, размеры в не менее 1,5 м*1,5 м. 
Подсветка композиции осуществляется путем вмораживания светодиодной ленты с выводом питающего провода за границы композиции для подключения к питанию специалистами Заказчика.
</t>
  </si>
  <si>
    <r>
      <t xml:space="preserve">Итого: Ледовые композиции на территории </t>
    </r>
    <r>
      <rPr>
        <sz val="14"/>
        <color theme="1"/>
        <rFont val="Times New Roman"/>
        <family val="1"/>
        <charset val="204"/>
      </rPr>
      <t xml:space="preserve"> </t>
    </r>
    <r>
      <rPr>
        <b/>
        <sz val="14"/>
        <color theme="1"/>
        <rFont val="Times New Roman"/>
        <family val="1"/>
        <charset val="204"/>
      </rPr>
      <t>Сквер "Сибсталь"</t>
    </r>
  </si>
  <si>
    <t>Стоимость содержания лед.комп, руб на 2025г</t>
  </si>
  <si>
    <t xml:space="preserve">Ежедневный осмотр состояния ледовых композиций, и проведение при необходимости восстановительных работ в течении всего периода функционирования новогодних локаций с 16.12.2025 г. по 14.02.2026 г. </t>
  </si>
  <si>
    <t xml:space="preserve">Ежедневный осмотр состояния малой ледяной горки, и проведение при необходимости восстановительных работ в течении всего периода функционирования новогодних локаций с 16.12.2025 г. по 14.02.202 г. </t>
  </si>
  <si>
    <t>Стоимость содержания  лед.комп, руб на 2026г</t>
  </si>
  <si>
    <t xml:space="preserve">ИТОГО: Стоимость на оказание услуг по монтажу, техническому обслуживанию и демонтажу ледовых композиций на территории
городских пространств МАУ «Красгорпарк»в зимнем сезоне 2025-2026 г.
</t>
  </si>
  <si>
    <t>Приложение №2 к извещению</t>
  </si>
  <si>
    <t>Оказываемые услуги в 2025 не могут превышать сумму финансирования на 2025 год - 2 400 000 рублей, в соответствии с пунктом 4 извещения.
Оказываемые услуги в 2026 не могут превышать сумму финансирования на 2026 год - 400 000 рублей, в соответствии с пунктом 4 извещения.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</si>
</sst>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theme="1"/>
      <name val="Times New Roman"/>
      <family val="1"/>
      <charset val="204"/>
    </font>
    <font>
      <sz val="14"/>
      <color theme="1"/>
      <name val="Times New Roman"/>
      <family val="1"/>
      <charset val="204"/>
    </font>
    <font>
      <b/>
      <sz val="14"/>
      <color theme="1"/>
      <name val="Times New Roman"/>
      <family val="1"/>
      <charset val="204"/>
    </font>
    <font>
      <b/>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4" fontId="2" fillId="2" borderId="1"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2" borderId="1" xfId="0" applyFont="1" applyFill="1" applyBorder="1" applyAlignment="1">
      <alignmen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vertical="top"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 fontId="2" fillId="3" borderId="1" xfId="0" applyNumberFormat="1" applyFont="1" applyFill="1" applyBorder="1" applyAlignment="1">
      <alignment horizontal="center" vertical="center"/>
    </xf>
    <xf numFmtId="0" fontId="3" fillId="2" borderId="1" xfId="0" applyFont="1" applyFill="1" applyBorder="1" applyAlignment="1">
      <alignment horizontal="right" vertical="center"/>
    </xf>
    <xf numFmtId="0" fontId="3" fillId="2" borderId="1" xfId="0" applyFont="1" applyFill="1" applyBorder="1" applyAlignment="1">
      <alignment horizontal="left"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4" fillId="0" borderId="2" xfId="0" applyFont="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Alignment="1">
      <alignment horizontal="right" vertical="center"/>
    </xf>
    <xf numFmtId="0" fontId="1" fillId="0" borderId="1" xfId="0" applyFont="1" applyBorder="1" applyAlignment="1">
      <alignment horizontal="center" vertical="top" wrapText="1"/>
    </xf>
    <xf numFmtId="0" fontId="3" fillId="4" borderId="0" xfId="0" applyFont="1" applyFill="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topLeftCell="A25" zoomScale="90" zoomScaleNormal="90" workbookViewId="0">
      <selection activeCell="C41" sqref="C41"/>
    </sheetView>
  </sheetViews>
  <sheetFormatPr defaultRowHeight="18.75" x14ac:dyDescent="0.25"/>
  <cols>
    <col min="1" max="1" width="4.7109375" customWidth="1"/>
    <col min="2" max="2" width="36.85546875" customWidth="1"/>
    <col min="3" max="3" width="121.42578125" customWidth="1"/>
    <col min="4" max="4" width="8.85546875" customWidth="1"/>
    <col min="5" max="5" width="11" customWidth="1"/>
    <col min="6" max="6" width="22.85546875" style="2" customWidth="1"/>
    <col min="7" max="7" width="24.85546875" style="2" customWidth="1"/>
    <col min="8" max="8" width="23.7109375" style="2" customWidth="1"/>
  </cols>
  <sheetData>
    <row r="1" spans="1:8" ht="29.25" customHeight="1" x14ac:dyDescent="0.25">
      <c r="A1" s="21" t="s">
        <v>44</v>
      </c>
      <c r="B1" s="21"/>
      <c r="C1" s="21"/>
      <c r="D1" s="21"/>
      <c r="E1" s="21"/>
      <c r="F1" s="21"/>
      <c r="G1" s="21"/>
      <c r="H1" s="21"/>
    </row>
    <row r="2" spans="1:8" ht="66" customHeight="1" x14ac:dyDescent="0.25">
      <c r="A2" s="19" t="s">
        <v>22</v>
      </c>
      <c r="B2" s="20"/>
      <c r="C2" s="20"/>
      <c r="D2" s="20"/>
      <c r="E2" s="20"/>
      <c r="F2" s="20"/>
      <c r="G2" s="20"/>
      <c r="H2" s="20"/>
    </row>
    <row r="3" spans="1:8" ht="41.25" customHeight="1" x14ac:dyDescent="0.25">
      <c r="A3" s="22" t="s">
        <v>24</v>
      </c>
      <c r="B3" s="22"/>
      <c r="C3" s="22"/>
      <c r="D3" s="22"/>
      <c r="E3" s="22"/>
      <c r="F3" s="22"/>
      <c r="G3" s="22"/>
      <c r="H3" s="22"/>
    </row>
    <row r="4" spans="1:8" ht="46.5" customHeight="1" x14ac:dyDescent="0.25">
      <c r="A4" s="9" t="s">
        <v>0</v>
      </c>
      <c r="B4" s="17" t="s">
        <v>2</v>
      </c>
      <c r="C4" s="17" t="s">
        <v>3</v>
      </c>
      <c r="D4" s="17" t="s">
        <v>4</v>
      </c>
      <c r="E4" s="17" t="s">
        <v>5</v>
      </c>
      <c r="F4" s="18" t="s">
        <v>6</v>
      </c>
      <c r="G4" s="18" t="s">
        <v>39</v>
      </c>
      <c r="H4" s="18" t="s">
        <v>42</v>
      </c>
    </row>
    <row r="5" spans="1:8" ht="31.5" customHeight="1" x14ac:dyDescent="0.25">
      <c r="A5" s="9" t="s">
        <v>1</v>
      </c>
      <c r="B5" s="17"/>
      <c r="C5" s="17"/>
      <c r="D5" s="17"/>
      <c r="E5" s="17"/>
      <c r="F5" s="18"/>
      <c r="G5" s="18"/>
      <c r="H5" s="18"/>
    </row>
    <row r="6" spans="1:8" ht="81.75" customHeight="1" x14ac:dyDescent="0.25">
      <c r="A6" s="4">
        <v>1</v>
      </c>
      <c r="B6" s="3" t="s">
        <v>7</v>
      </c>
      <c r="C6" s="5" t="s">
        <v>17</v>
      </c>
      <c r="D6" s="6">
        <v>1</v>
      </c>
      <c r="E6" s="6" t="s">
        <v>13</v>
      </c>
      <c r="F6" s="11"/>
      <c r="G6" s="10">
        <f>F6</f>
        <v>0</v>
      </c>
      <c r="H6" s="11"/>
    </row>
    <row r="7" spans="1:8" ht="76.5" customHeight="1" x14ac:dyDescent="0.25">
      <c r="A7" s="4">
        <v>2</v>
      </c>
      <c r="B7" s="3" t="s">
        <v>7</v>
      </c>
      <c r="C7" s="7" t="s">
        <v>16</v>
      </c>
      <c r="D7" s="6">
        <v>1</v>
      </c>
      <c r="E7" s="6" t="s">
        <v>13</v>
      </c>
      <c r="F7" s="11"/>
      <c r="G7" s="10">
        <f t="shared" ref="G7:G8" si="0">F7</f>
        <v>0</v>
      </c>
      <c r="H7" s="11"/>
    </row>
    <row r="8" spans="1:8" ht="95.25" customHeight="1" x14ac:dyDescent="0.25">
      <c r="A8" s="4">
        <v>3</v>
      </c>
      <c r="B8" s="8" t="s">
        <v>12</v>
      </c>
      <c r="C8" s="7" t="s">
        <v>20</v>
      </c>
      <c r="D8" s="6">
        <v>1</v>
      </c>
      <c r="E8" s="6" t="s">
        <v>13</v>
      </c>
      <c r="F8" s="11"/>
      <c r="G8" s="10">
        <f t="shared" si="0"/>
        <v>0</v>
      </c>
      <c r="H8" s="11"/>
    </row>
    <row r="9" spans="1:8" ht="56.25" x14ac:dyDescent="0.25">
      <c r="A9" s="4">
        <v>4</v>
      </c>
      <c r="B9" s="3" t="s">
        <v>9</v>
      </c>
      <c r="C9" s="7" t="s">
        <v>40</v>
      </c>
      <c r="D9" s="6">
        <v>1</v>
      </c>
      <c r="E9" s="6" t="s">
        <v>10</v>
      </c>
      <c r="F9" s="11"/>
      <c r="G9" s="10">
        <f>F9/61*16</f>
        <v>0</v>
      </c>
      <c r="H9" s="10">
        <f>F9/61*45</f>
        <v>0</v>
      </c>
    </row>
    <row r="10" spans="1:8" ht="37.5" x14ac:dyDescent="0.25">
      <c r="A10" s="4">
        <v>5</v>
      </c>
      <c r="B10" s="3" t="s">
        <v>11</v>
      </c>
      <c r="C10" s="7" t="s">
        <v>35</v>
      </c>
      <c r="D10" s="6">
        <v>1</v>
      </c>
      <c r="E10" s="6" t="s">
        <v>10</v>
      </c>
      <c r="F10" s="11"/>
      <c r="G10" s="10"/>
      <c r="H10" s="10">
        <f>F10</f>
        <v>0</v>
      </c>
    </row>
    <row r="11" spans="1:8" ht="27.75" customHeight="1" x14ac:dyDescent="0.25">
      <c r="A11" s="12" t="s">
        <v>28</v>
      </c>
      <c r="B11" s="12"/>
      <c r="C11" s="12"/>
      <c r="D11" s="12"/>
      <c r="E11" s="12"/>
      <c r="F11" s="1">
        <f>SUM(F6:F10)</f>
        <v>0</v>
      </c>
      <c r="G11" s="1">
        <f t="shared" ref="G11:H11" si="1">SUM(G6:G10)</f>
        <v>0</v>
      </c>
      <c r="H11" s="1">
        <f t="shared" si="1"/>
        <v>0</v>
      </c>
    </row>
    <row r="12" spans="1:8" ht="37.5" customHeight="1" x14ac:dyDescent="0.25">
      <c r="A12" s="14" t="s">
        <v>23</v>
      </c>
      <c r="B12" s="15"/>
      <c r="C12" s="15"/>
      <c r="D12" s="15"/>
      <c r="E12" s="15"/>
      <c r="F12" s="15"/>
      <c r="G12" s="15"/>
      <c r="H12" s="16"/>
    </row>
    <row r="13" spans="1:8" ht="79.5" customHeight="1" x14ac:dyDescent="0.25">
      <c r="A13" s="4">
        <v>1</v>
      </c>
      <c r="B13" s="8" t="s">
        <v>36</v>
      </c>
      <c r="C13" s="7" t="s">
        <v>37</v>
      </c>
      <c r="D13" s="6">
        <v>1</v>
      </c>
      <c r="E13" s="6" t="s">
        <v>13</v>
      </c>
      <c r="F13" s="11"/>
      <c r="G13" s="10">
        <f>F13</f>
        <v>0</v>
      </c>
      <c r="H13" s="11"/>
    </row>
    <row r="14" spans="1:8" ht="81.75" customHeight="1" x14ac:dyDescent="0.25">
      <c r="A14" s="4">
        <v>2</v>
      </c>
      <c r="B14" s="3" t="s">
        <v>7</v>
      </c>
      <c r="C14" s="7" t="s">
        <v>16</v>
      </c>
      <c r="D14" s="6">
        <v>1</v>
      </c>
      <c r="E14" s="6" t="s">
        <v>13</v>
      </c>
      <c r="F14" s="11"/>
      <c r="G14" s="10">
        <f t="shared" ref="G14:G15" si="2">F14</f>
        <v>0</v>
      </c>
      <c r="H14" s="11"/>
    </row>
    <row r="15" spans="1:8" ht="81.75" customHeight="1" x14ac:dyDescent="0.25">
      <c r="A15" s="4">
        <v>3</v>
      </c>
      <c r="B15" s="8" t="s">
        <v>7</v>
      </c>
      <c r="C15" s="7" t="s">
        <v>14</v>
      </c>
      <c r="D15" s="6">
        <v>1</v>
      </c>
      <c r="E15" s="6" t="s">
        <v>13</v>
      </c>
      <c r="F15" s="11"/>
      <c r="G15" s="10">
        <f t="shared" si="2"/>
        <v>0</v>
      </c>
      <c r="H15" s="11"/>
    </row>
    <row r="16" spans="1:8" ht="60" customHeight="1" x14ac:dyDescent="0.25">
      <c r="A16" s="4">
        <v>4</v>
      </c>
      <c r="B16" s="3" t="s">
        <v>9</v>
      </c>
      <c r="C16" s="7" t="s">
        <v>40</v>
      </c>
      <c r="D16" s="6">
        <v>1</v>
      </c>
      <c r="E16" s="6" t="s">
        <v>10</v>
      </c>
      <c r="F16" s="11"/>
      <c r="G16" s="10">
        <f>F16/61*16</f>
        <v>0</v>
      </c>
      <c r="H16" s="10">
        <f>F16/61*45</f>
        <v>0</v>
      </c>
    </row>
    <row r="17" spans="1:8" ht="43.5" customHeight="1" x14ac:dyDescent="0.25">
      <c r="A17" s="4">
        <v>5</v>
      </c>
      <c r="B17" s="3" t="s">
        <v>11</v>
      </c>
      <c r="C17" s="7" t="s">
        <v>35</v>
      </c>
      <c r="D17" s="6">
        <v>1</v>
      </c>
      <c r="E17" s="6" t="s">
        <v>10</v>
      </c>
      <c r="F17" s="11"/>
      <c r="G17" s="10"/>
      <c r="H17" s="10">
        <f>F17</f>
        <v>0</v>
      </c>
    </row>
    <row r="18" spans="1:8" ht="36" customHeight="1" x14ac:dyDescent="0.25">
      <c r="A18" s="12" t="s">
        <v>38</v>
      </c>
      <c r="B18" s="12"/>
      <c r="C18" s="12"/>
      <c r="D18" s="12"/>
      <c r="E18" s="12"/>
      <c r="F18" s="1">
        <f>SUM(F13:F17)</f>
        <v>0</v>
      </c>
      <c r="G18" s="1">
        <f t="shared" ref="G18:H18" si="3">SUM(G13:G17)</f>
        <v>0</v>
      </c>
      <c r="H18" s="1">
        <f t="shared" si="3"/>
        <v>0</v>
      </c>
    </row>
    <row r="19" spans="1:8" ht="34.5" customHeight="1" x14ac:dyDescent="0.25">
      <c r="A19" s="14" t="s">
        <v>25</v>
      </c>
      <c r="B19" s="15"/>
      <c r="C19" s="15"/>
      <c r="D19" s="15"/>
      <c r="E19" s="15"/>
      <c r="F19" s="15"/>
      <c r="G19" s="15"/>
      <c r="H19" s="16"/>
    </row>
    <row r="20" spans="1:8" ht="96" customHeight="1" x14ac:dyDescent="0.25">
      <c r="A20" s="4">
        <v>1</v>
      </c>
      <c r="B20" s="3" t="s">
        <v>7</v>
      </c>
      <c r="C20" s="5" t="s">
        <v>19</v>
      </c>
      <c r="D20" s="6">
        <v>1</v>
      </c>
      <c r="E20" s="6" t="s">
        <v>13</v>
      </c>
      <c r="F20" s="11"/>
      <c r="G20" s="10">
        <f>F20</f>
        <v>0</v>
      </c>
      <c r="H20" s="11"/>
    </row>
    <row r="21" spans="1:8" ht="93.75" x14ac:dyDescent="0.25">
      <c r="A21" s="4">
        <v>2</v>
      </c>
      <c r="B21" s="3" t="s">
        <v>7</v>
      </c>
      <c r="C21" s="5" t="s">
        <v>15</v>
      </c>
      <c r="D21" s="6">
        <v>1</v>
      </c>
      <c r="E21" s="6" t="s">
        <v>13</v>
      </c>
      <c r="F21" s="11"/>
      <c r="G21" s="10">
        <f t="shared" ref="G21:G24" si="4">F21</f>
        <v>0</v>
      </c>
      <c r="H21" s="11"/>
    </row>
    <row r="22" spans="1:8" ht="93.75" x14ac:dyDescent="0.25">
      <c r="A22" s="4">
        <v>3</v>
      </c>
      <c r="B22" s="3" t="s">
        <v>7</v>
      </c>
      <c r="C22" s="7" t="s">
        <v>16</v>
      </c>
      <c r="D22" s="6">
        <v>1</v>
      </c>
      <c r="E22" s="6" t="s">
        <v>13</v>
      </c>
      <c r="F22" s="11"/>
      <c r="G22" s="10">
        <f t="shared" si="4"/>
        <v>0</v>
      </c>
      <c r="H22" s="11"/>
    </row>
    <row r="23" spans="1:8" ht="93.75" x14ac:dyDescent="0.25">
      <c r="A23" s="4">
        <v>4</v>
      </c>
      <c r="B23" s="3" t="s">
        <v>7</v>
      </c>
      <c r="C23" s="7" t="s">
        <v>18</v>
      </c>
      <c r="D23" s="6">
        <v>1</v>
      </c>
      <c r="E23" s="6" t="s">
        <v>13</v>
      </c>
      <c r="F23" s="11"/>
      <c r="G23" s="10">
        <f t="shared" si="4"/>
        <v>0</v>
      </c>
      <c r="H23" s="11"/>
    </row>
    <row r="24" spans="1:8" ht="56.25" x14ac:dyDescent="0.25">
      <c r="A24" s="4">
        <v>5</v>
      </c>
      <c r="B24" s="3" t="s">
        <v>8</v>
      </c>
      <c r="C24" s="7" t="s">
        <v>21</v>
      </c>
      <c r="D24" s="6">
        <v>1</v>
      </c>
      <c r="E24" s="6" t="s">
        <v>13</v>
      </c>
      <c r="F24" s="11"/>
      <c r="G24" s="10">
        <f t="shared" si="4"/>
        <v>0</v>
      </c>
      <c r="H24" s="11"/>
    </row>
    <row r="25" spans="1:8" ht="56.25" x14ac:dyDescent="0.25">
      <c r="A25" s="4">
        <v>6</v>
      </c>
      <c r="B25" s="3" t="s">
        <v>9</v>
      </c>
      <c r="C25" s="7" t="s">
        <v>40</v>
      </c>
      <c r="D25" s="6">
        <v>1</v>
      </c>
      <c r="E25" s="6" t="s">
        <v>10</v>
      </c>
      <c r="F25" s="11"/>
      <c r="G25" s="10">
        <f>F25/61*16</f>
        <v>0</v>
      </c>
      <c r="H25" s="10">
        <f>F25/61*45</f>
        <v>0</v>
      </c>
    </row>
    <row r="26" spans="1:8" ht="37.5" x14ac:dyDescent="0.25">
      <c r="A26" s="4">
        <v>7</v>
      </c>
      <c r="B26" s="3" t="s">
        <v>11</v>
      </c>
      <c r="C26" s="7" t="s">
        <v>35</v>
      </c>
      <c r="D26" s="6">
        <v>1</v>
      </c>
      <c r="E26" s="6" t="s">
        <v>10</v>
      </c>
      <c r="F26" s="11"/>
      <c r="G26" s="10"/>
      <c r="H26" s="10">
        <f>F26</f>
        <v>0</v>
      </c>
    </row>
    <row r="27" spans="1:8" ht="33" customHeight="1" x14ac:dyDescent="0.25">
      <c r="A27" s="12" t="s">
        <v>29</v>
      </c>
      <c r="B27" s="12"/>
      <c r="C27" s="12"/>
      <c r="D27" s="12"/>
      <c r="E27" s="12"/>
      <c r="F27" s="1">
        <f>SUM(F20:F26)</f>
        <v>0</v>
      </c>
      <c r="G27" s="1">
        <f t="shared" ref="G27:H27" si="5">SUM(G20:G26)</f>
        <v>0</v>
      </c>
      <c r="H27" s="1">
        <f t="shared" si="5"/>
        <v>0</v>
      </c>
    </row>
    <row r="28" spans="1:8" ht="35.25" customHeight="1" x14ac:dyDescent="0.25">
      <c r="A28" s="14" t="s">
        <v>26</v>
      </c>
      <c r="B28" s="15"/>
      <c r="C28" s="15"/>
      <c r="D28" s="15"/>
      <c r="E28" s="15"/>
      <c r="F28" s="15"/>
      <c r="G28" s="15"/>
      <c r="H28" s="16"/>
    </row>
    <row r="29" spans="1:8" ht="75" x14ac:dyDescent="0.25">
      <c r="A29" s="4">
        <v>3</v>
      </c>
      <c r="B29" s="3" t="s">
        <v>30</v>
      </c>
      <c r="C29" s="5" t="s">
        <v>31</v>
      </c>
      <c r="D29" s="6">
        <v>1</v>
      </c>
      <c r="E29" s="6" t="s">
        <v>13</v>
      </c>
      <c r="F29" s="11"/>
      <c r="G29" s="10">
        <f>F29</f>
        <v>0</v>
      </c>
      <c r="H29" s="11"/>
    </row>
    <row r="30" spans="1:8" ht="56.25" x14ac:dyDescent="0.25">
      <c r="A30" s="4">
        <v>5</v>
      </c>
      <c r="B30" s="3" t="s">
        <v>32</v>
      </c>
      <c r="C30" s="7" t="s">
        <v>41</v>
      </c>
      <c r="D30" s="6">
        <v>1</v>
      </c>
      <c r="E30" s="6" t="s">
        <v>10</v>
      </c>
      <c r="F30" s="11"/>
      <c r="G30" s="10">
        <f>F30/61*16</f>
        <v>0</v>
      </c>
      <c r="H30" s="10">
        <f>F30/61*45</f>
        <v>0</v>
      </c>
    </row>
    <row r="31" spans="1:8" ht="37.5" x14ac:dyDescent="0.25">
      <c r="A31" s="4">
        <v>6</v>
      </c>
      <c r="B31" s="3" t="s">
        <v>33</v>
      </c>
      <c r="C31" s="7" t="s">
        <v>34</v>
      </c>
      <c r="D31" s="6">
        <v>1</v>
      </c>
      <c r="E31" s="6" t="s">
        <v>10</v>
      </c>
      <c r="F31" s="11"/>
      <c r="G31" s="10"/>
      <c r="H31" s="10">
        <f>F31</f>
        <v>0</v>
      </c>
    </row>
    <row r="32" spans="1:8" x14ac:dyDescent="0.25">
      <c r="A32" s="12" t="s">
        <v>27</v>
      </c>
      <c r="B32" s="12"/>
      <c r="C32" s="12"/>
      <c r="D32" s="12"/>
      <c r="E32" s="12"/>
      <c r="F32" s="1">
        <f>SUM(F29:F31)</f>
        <v>0</v>
      </c>
      <c r="G32" s="1">
        <f t="shared" ref="G32:H32" si="6">SUM(G29:G31)</f>
        <v>0</v>
      </c>
      <c r="H32" s="1">
        <f t="shared" si="6"/>
        <v>0</v>
      </c>
    </row>
    <row r="33" spans="1:8" ht="52.5" customHeight="1" x14ac:dyDescent="0.25">
      <c r="A33" s="13" t="s">
        <v>43</v>
      </c>
      <c r="B33" s="13"/>
      <c r="C33" s="13"/>
      <c r="D33" s="13"/>
      <c r="E33" s="13"/>
      <c r="F33" s="1">
        <f>F27+F18+F11+F32</f>
        <v>0</v>
      </c>
      <c r="G33" s="1">
        <f t="shared" ref="G33:H33" si="7">G27+G18+G11+G32</f>
        <v>0</v>
      </c>
      <c r="H33" s="1">
        <f t="shared" si="7"/>
        <v>0</v>
      </c>
    </row>
    <row r="35" spans="1:8" ht="75" customHeight="1" x14ac:dyDescent="0.25">
      <c r="C35" s="23" t="s">
        <v>45</v>
      </c>
      <c r="D35" s="23"/>
      <c r="E35" s="23"/>
      <c r="F35" s="23"/>
      <c r="G35" s="23"/>
      <c r="H35" s="23"/>
    </row>
  </sheetData>
  <mergeCells count="19">
    <mergeCell ref="C35:H35"/>
    <mergeCell ref="A2:H2"/>
    <mergeCell ref="A1:H1"/>
    <mergeCell ref="G4:G5"/>
    <mergeCell ref="H4:H5"/>
    <mergeCell ref="A3:H3"/>
    <mergeCell ref="B4:B5"/>
    <mergeCell ref="C4:C5"/>
    <mergeCell ref="D4:D5"/>
    <mergeCell ref="E4:E5"/>
    <mergeCell ref="F4:F5"/>
    <mergeCell ref="A32:E32"/>
    <mergeCell ref="A33:E33"/>
    <mergeCell ref="A11:E11"/>
    <mergeCell ref="A18:E18"/>
    <mergeCell ref="A27:E27"/>
    <mergeCell ref="A28:H28"/>
    <mergeCell ref="A12:H12"/>
    <mergeCell ref="A19:H19"/>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расчет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2025-11-20T08:30:58Z</dcterms:modified>
</cp:coreProperties>
</file>